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1"/>
  </bookViews>
  <sheets>
    <sheet name="Přísp 18" sheetId="1" r:id="rId1"/>
    <sheet name="rozpočet 2018" sheetId="2" r:id="rId2"/>
  </sheets>
  <definedNames/>
  <calcPr fullCalcOnLoad="1"/>
</workbook>
</file>

<file path=xl/sharedStrings.xml><?xml version="1.0" encoding="utf-8"?>
<sst xmlns="http://schemas.openxmlformats.org/spreadsheetml/2006/main" count="125" uniqueCount="99">
  <si>
    <t>Název obce</t>
  </si>
  <si>
    <t>poč.obyv.</t>
  </si>
  <si>
    <t>sl. 1</t>
  </si>
  <si>
    <t>sl. 2</t>
  </si>
  <si>
    <t>sl. 3</t>
  </si>
  <si>
    <t>sl. 4</t>
  </si>
  <si>
    <t>rozpočet</t>
  </si>
  <si>
    <t>K 1.1.2017</t>
  </si>
  <si>
    <t>příspěvek / obyv.</t>
  </si>
  <si>
    <t>příspěvek / fixní</t>
  </si>
  <si>
    <t>celkem</t>
  </si>
  <si>
    <t>faktura č.</t>
  </si>
  <si>
    <t>s poj.pan.</t>
  </si>
  <si>
    <t>Bačetín</t>
  </si>
  <si>
    <t>Bartošovice</t>
  </si>
  <si>
    <t>Bohdašín</t>
  </si>
  <si>
    <t>Borová</t>
  </si>
  <si>
    <t>Bystré</t>
  </si>
  <si>
    <t>Česká Čermná</t>
  </si>
  <si>
    <t>Deštné v OH</t>
  </si>
  <si>
    <t xml:space="preserve"> </t>
  </si>
  <si>
    <t>Dobré</t>
  </si>
  <si>
    <t>Dobřany</t>
  </si>
  <si>
    <t>Chlístov</t>
  </si>
  <si>
    <t>Janov</t>
  </si>
  <si>
    <t>Kounov</t>
  </si>
  <si>
    <t>Nový Hrádek</t>
  </si>
  <si>
    <t>Ohnišov</t>
  </si>
  <si>
    <t>Olešnice v OH</t>
  </si>
  <si>
    <t>Orlické Záhoří</t>
  </si>
  <si>
    <t>Podbřezí</t>
  </si>
  <si>
    <t>Rokytnice v OH</t>
  </si>
  <si>
    <t>Říčky v OH</t>
  </si>
  <si>
    <t>Sedloňov</t>
  </si>
  <si>
    <t>Sněžné</t>
  </si>
  <si>
    <t>Val</t>
  </si>
  <si>
    <t>Zdobnice</t>
  </si>
  <si>
    <t>Celkem</t>
  </si>
  <si>
    <t>(Kč)</t>
  </si>
  <si>
    <t>(tis. Kč)</t>
  </si>
  <si>
    <t>Vysvětlivky:</t>
  </si>
  <si>
    <t>Příspěvek / obyvatele (počet obyvatel x 22 Kč z toho 16 Kč DSO, 4 Kč EG, 2 Kč OHP),</t>
  </si>
  <si>
    <t>OHP neplatí obce Deštné v Oh, Olešnice v Oh, Orlické Záhoří a Rokytnice v Oh - jsou členy samostatně !</t>
  </si>
  <si>
    <t>Příspěvek fixní 6000 Kč,  obce do 200 obyvatel 3000 Kč</t>
  </si>
  <si>
    <t>Členský příspěvek celkem</t>
  </si>
  <si>
    <t>s. 4</t>
  </si>
  <si>
    <t>Částka v tis. Kč pro uvedení do účetnictví do Schváleného rozpočtu</t>
  </si>
  <si>
    <t>Všechny příspěvky se účtují jako dotace DSO.</t>
  </si>
  <si>
    <t>pozn.</t>
  </si>
  <si>
    <t>počet obyv.</t>
  </si>
  <si>
    <t>4,- Kč / obyv.</t>
  </si>
  <si>
    <t>Euroregion Glacensis</t>
  </si>
  <si>
    <t>2+2 Kč / obyv.</t>
  </si>
  <si>
    <t>DS OHP</t>
  </si>
  <si>
    <t xml:space="preserve">Pojištění 1 panel    </t>
  </si>
  <si>
    <t>13 kusů/351</t>
  </si>
  <si>
    <t>2 panely</t>
  </si>
  <si>
    <t>3 panely</t>
  </si>
  <si>
    <t>Dobrovolný svazek obcí Region Orlické hory</t>
  </si>
  <si>
    <t xml:space="preserve">       517 91  Deštné v Orlických horách</t>
  </si>
  <si>
    <t>Návrh rozpočtu na rok 2018</t>
  </si>
  <si>
    <t>položka</t>
  </si>
  <si>
    <t>PŘÍJMY</t>
  </si>
  <si>
    <t>v tis.Kč</t>
  </si>
  <si>
    <t>Dotace od obcí, členský příspěvek</t>
  </si>
  <si>
    <t>Dotace od obcí pojištění panely</t>
  </si>
  <si>
    <t xml:space="preserve">Úroky z účtů </t>
  </si>
  <si>
    <t>Příjmy celkem</t>
  </si>
  <si>
    <t>VÝDAJE</t>
  </si>
  <si>
    <t>v tis. Kč</t>
  </si>
  <si>
    <t>Nákup materiálu</t>
  </si>
  <si>
    <t>Poštovné</t>
  </si>
  <si>
    <t>Telefon</t>
  </si>
  <si>
    <t>Služby peněžních ústavů - poplatky za vedení účtu</t>
  </si>
  <si>
    <t>Pojištění panely</t>
  </si>
  <si>
    <t>Služby – účetní program Fénix</t>
  </si>
  <si>
    <t>Ostatní služby – DPPO+mimořádné</t>
  </si>
  <si>
    <t>Ostatní služby - účetní</t>
  </si>
  <si>
    <t>Ostatní služby - manažer DSO</t>
  </si>
  <si>
    <t>Ostatní služby - web</t>
  </si>
  <si>
    <t>Příspěvek DS OHP (2 Kč / obyv. + 2)</t>
  </si>
  <si>
    <t>Příspěvek na Cyklobusy 2018</t>
  </si>
  <si>
    <t>Příspěvek Euroregionu Glacensis (4 Kč / obyv.)</t>
  </si>
  <si>
    <t>Příspěvek Cyklo-Glacensis 2018</t>
  </si>
  <si>
    <t>Výdaje celkem</t>
  </si>
  <si>
    <t>Příjmy / Výdaje</t>
  </si>
  <si>
    <t xml:space="preserve">Stav financí na účtech k 1.1. 2018 je  1 234 688,71 Kč.  </t>
  </si>
  <si>
    <t>Stav hotovosti v pokladně k 1. 1. 2018 je 1 198 Kč.</t>
  </si>
  <si>
    <t>Vyvěšeno:</t>
  </si>
  <si>
    <t>Sejmuto:</t>
  </si>
  <si>
    <t>Podpis:</t>
  </si>
  <si>
    <t>Ostatní příjmy-výpůjčka stan z 1.pol. 2017</t>
  </si>
  <si>
    <t>Rozhodným ukazatelem rozpočtu je odvětvové třídění (tzv.paragrafy).</t>
  </si>
  <si>
    <t xml:space="preserve"> 2x12116</t>
  </si>
  <si>
    <t>rozpočet 6,32</t>
  </si>
  <si>
    <t>Tento dokument byl zvěřejněn ve stejné podobě i na elektronické úřední desce obce.</t>
  </si>
  <si>
    <t>Členské příspěvky obcí DSO Region OH v r. 2018</t>
  </si>
  <si>
    <t xml:space="preserve">  podklad pro rozpočet na r.2018</t>
  </si>
  <si>
    <t>Rozpočet na rok 2018 je přebytkový, tj rozdíl mezi P/V je +104,06 tis. Kč.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</si>
</sst>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d/m/yyyy"/>
  </numFmts>
  <fonts count="48">
    <font>
      <sz val="10"/>
      <name val="Arial"/>
      <family val="2"/>
    </font>
    <font>
      <b/>
      <sz val="11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3" xfId="0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3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3" fillId="0" borderId="1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5" borderId="13" xfId="0" applyFont="1" applyFill="1" applyBorder="1" applyAlignment="1">
      <alignment/>
    </xf>
    <xf numFmtId="3" fontId="0" fillId="35" borderId="13" xfId="0" applyNumberFormat="1" applyFill="1" applyBorder="1" applyAlignment="1">
      <alignment/>
    </xf>
    <xf numFmtId="2" fontId="0" fillId="0" borderId="14" xfId="0" applyNumberFormat="1" applyFont="1" applyBorder="1" applyAlignment="1">
      <alignment/>
    </xf>
    <xf numFmtId="3" fontId="0" fillId="34" borderId="13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3" fontId="0" fillId="33" borderId="13" xfId="0" applyNumberFormat="1" applyFill="1" applyBorder="1" applyAlignment="1">
      <alignment horizontal="right"/>
    </xf>
    <xf numFmtId="3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8" fillId="35" borderId="19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2" fontId="8" fillId="35" borderId="2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36" borderId="19" xfId="0" applyFont="1" applyFill="1" applyBorder="1" applyAlignment="1">
      <alignment/>
    </xf>
    <xf numFmtId="0" fontId="0" fillId="37" borderId="19" xfId="0" applyFill="1" applyBorder="1" applyAlignment="1">
      <alignment/>
    </xf>
    <xf numFmtId="0" fontId="11" fillId="37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NumberFormat="1" applyFont="1" applyAlignment="1">
      <alignment/>
    </xf>
    <xf numFmtId="0" fontId="12" fillId="0" borderId="0" xfId="0" applyFont="1" applyAlignment="1">
      <alignment/>
    </xf>
    <xf numFmtId="2" fontId="6" fillId="37" borderId="22" xfId="0" applyNumberFormat="1" applyFont="1" applyFill="1" applyBorder="1" applyAlignment="1">
      <alignment/>
    </xf>
    <xf numFmtId="0" fontId="10" fillId="36" borderId="20" xfId="0" applyFont="1" applyFill="1" applyBorder="1" applyAlignment="1">
      <alignment/>
    </xf>
    <xf numFmtId="2" fontId="10" fillId="36" borderId="22" xfId="0" applyNumberFormat="1" applyFont="1" applyFill="1" applyBorder="1" applyAlignment="1">
      <alignment/>
    </xf>
    <xf numFmtId="14" fontId="3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4.8515625" style="0" customWidth="1"/>
    <col min="2" max="2" width="8.7109375" style="0" customWidth="1"/>
    <col min="3" max="4" width="12.7109375" style="0" customWidth="1"/>
    <col min="5" max="5" width="11.7109375" style="0" customWidth="1"/>
    <col min="6" max="6" width="10.140625" style="0" customWidth="1"/>
    <col min="8" max="8" width="8.57421875" style="0" customWidth="1"/>
    <col min="9" max="11" width="12.7109375" style="0" customWidth="1"/>
  </cols>
  <sheetData>
    <row r="1" spans="1:7" ht="15" customHeight="1">
      <c r="A1" s="79" t="s">
        <v>96</v>
      </c>
      <c r="B1" s="79"/>
      <c r="C1" s="79"/>
      <c r="D1" s="79"/>
      <c r="E1" s="79"/>
      <c r="F1" s="79"/>
      <c r="G1" s="79"/>
    </row>
    <row r="2" spans="1:7" ht="15" customHeight="1">
      <c r="A2" s="79" t="s">
        <v>97</v>
      </c>
      <c r="B2" s="79"/>
      <c r="C2" s="79"/>
      <c r="D2" s="79"/>
      <c r="E2" s="79"/>
      <c r="F2" s="79"/>
      <c r="G2" s="79"/>
    </row>
    <row r="4" spans="1:8" ht="12.75">
      <c r="A4" s="80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1" t="s">
        <v>5</v>
      </c>
      <c r="G4" s="6"/>
      <c r="H4" s="7" t="s">
        <v>6</v>
      </c>
    </row>
    <row r="5" spans="1:8" ht="12.75">
      <c r="A5" s="80"/>
      <c r="B5" s="8" t="s">
        <v>7</v>
      </c>
      <c r="C5" s="3" t="s">
        <v>8</v>
      </c>
      <c r="D5" s="4" t="s">
        <v>9</v>
      </c>
      <c r="E5" s="5" t="s">
        <v>10</v>
      </c>
      <c r="F5" s="4" t="s">
        <v>6</v>
      </c>
      <c r="G5" s="9" t="s">
        <v>11</v>
      </c>
      <c r="H5" s="7" t="s">
        <v>12</v>
      </c>
    </row>
    <row r="6" spans="1:8" ht="12.75">
      <c r="A6" s="10" t="s">
        <v>13</v>
      </c>
      <c r="B6" s="11">
        <v>403</v>
      </c>
      <c r="C6" s="12">
        <f aca="true" t="shared" si="0" ref="C6:C11">SUM(B6*22)</f>
        <v>8866</v>
      </c>
      <c r="D6" s="12">
        <v>6000</v>
      </c>
      <c r="E6" s="13">
        <f aca="true" t="shared" si="1" ref="E6:E28">SUM(C6:D6)</f>
        <v>14866</v>
      </c>
      <c r="F6" s="14">
        <v>14.866</v>
      </c>
      <c r="G6" s="15">
        <v>2018001</v>
      </c>
      <c r="H6" s="16">
        <v>15.22</v>
      </c>
    </row>
    <row r="7" spans="1:9" ht="12.75">
      <c r="A7" s="10" t="s">
        <v>14</v>
      </c>
      <c r="B7" s="17">
        <v>208</v>
      </c>
      <c r="C7" s="12">
        <f t="shared" si="0"/>
        <v>4576</v>
      </c>
      <c r="D7" s="12">
        <v>6000</v>
      </c>
      <c r="E7" s="13">
        <f t="shared" si="1"/>
        <v>10576</v>
      </c>
      <c r="F7" s="14">
        <v>10.576</v>
      </c>
      <c r="G7" s="15">
        <v>2018002</v>
      </c>
      <c r="H7" s="16">
        <v>10.93</v>
      </c>
      <c r="I7" s="18"/>
    </row>
    <row r="8" spans="1:8" ht="12.75">
      <c r="A8" s="10" t="s">
        <v>15</v>
      </c>
      <c r="B8" s="17">
        <v>215</v>
      </c>
      <c r="C8" s="12">
        <f t="shared" si="0"/>
        <v>4730</v>
      </c>
      <c r="D8" s="12">
        <v>6000</v>
      </c>
      <c r="E8" s="13">
        <f t="shared" si="1"/>
        <v>10730</v>
      </c>
      <c r="F8" s="19">
        <v>10.73</v>
      </c>
      <c r="G8" s="15">
        <v>2018003</v>
      </c>
      <c r="H8" s="16">
        <v>11.08</v>
      </c>
    </row>
    <row r="9" spans="1:8" ht="12.75">
      <c r="A9" s="20" t="s">
        <v>16</v>
      </c>
      <c r="B9" s="17">
        <v>202</v>
      </c>
      <c r="C9" s="12">
        <f t="shared" si="0"/>
        <v>4444</v>
      </c>
      <c r="D9" s="12">
        <v>6000</v>
      </c>
      <c r="E9" s="13">
        <f t="shared" si="1"/>
        <v>10444</v>
      </c>
      <c r="F9" s="14">
        <v>10.444</v>
      </c>
      <c r="G9" s="15">
        <v>2018004</v>
      </c>
      <c r="H9" s="21">
        <v>10.79</v>
      </c>
    </row>
    <row r="10" spans="1:8" ht="12.75">
      <c r="A10" s="10" t="s">
        <v>17</v>
      </c>
      <c r="B10" s="17">
        <v>259</v>
      </c>
      <c r="C10" s="12">
        <f t="shared" si="0"/>
        <v>5698</v>
      </c>
      <c r="D10" s="12">
        <v>6000</v>
      </c>
      <c r="E10" s="13">
        <f t="shared" si="1"/>
        <v>11698</v>
      </c>
      <c r="F10" s="14">
        <v>11.698</v>
      </c>
      <c r="G10" s="15">
        <v>2018005</v>
      </c>
      <c r="H10" s="21">
        <v>12.05</v>
      </c>
    </row>
    <row r="11" spans="1:8" ht="12.75">
      <c r="A11" s="10" t="s">
        <v>18</v>
      </c>
      <c r="B11" s="17">
        <v>508</v>
      </c>
      <c r="C11" s="12">
        <f t="shared" si="0"/>
        <v>11176</v>
      </c>
      <c r="D11" s="12">
        <v>6000</v>
      </c>
      <c r="E11" s="13">
        <f t="shared" si="1"/>
        <v>17176</v>
      </c>
      <c r="F11" s="14">
        <v>17.176</v>
      </c>
      <c r="G11" s="15">
        <v>2018006</v>
      </c>
      <c r="H11" s="21">
        <v>17.53</v>
      </c>
    </row>
    <row r="12" spans="1:9" ht="12.75">
      <c r="A12" s="22" t="s">
        <v>19</v>
      </c>
      <c r="B12" s="17">
        <v>562</v>
      </c>
      <c r="C12" s="23">
        <f>SUM(B12*20)</f>
        <v>11240</v>
      </c>
      <c r="D12" s="12">
        <v>6000</v>
      </c>
      <c r="E12" s="13">
        <f t="shared" si="1"/>
        <v>17240</v>
      </c>
      <c r="F12" s="14">
        <v>17.24</v>
      </c>
      <c r="G12" s="15">
        <v>2018007</v>
      </c>
      <c r="H12" s="16">
        <v>17.59</v>
      </c>
      <c r="I12" t="s">
        <v>20</v>
      </c>
    </row>
    <row r="13" spans="1:8" ht="12.75">
      <c r="A13" s="10" t="s">
        <v>21</v>
      </c>
      <c r="B13" s="17">
        <v>869</v>
      </c>
      <c r="C13" s="12">
        <f aca="true" t="shared" si="2" ref="C13:C19">SUM(B13*22)</f>
        <v>19118</v>
      </c>
      <c r="D13" s="12">
        <v>6000</v>
      </c>
      <c r="E13" s="13">
        <f t="shared" si="1"/>
        <v>25118</v>
      </c>
      <c r="F13" s="14">
        <v>25.12</v>
      </c>
      <c r="G13" s="15">
        <v>2018008</v>
      </c>
      <c r="H13" s="24">
        <v>25.12</v>
      </c>
    </row>
    <row r="14" spans="1:8" ht="12.75">
      <c r="A14" s="20" t="s">
        <v>22</v>
      </c>
      <c r="B14" s="17">
        <v>131</v>
      </c>
      <c r="C14" s="12">
        <f t="shared" si="2"/>
        <v>2882</v>
      </c>
      <c r="D14" s="25">
        <v>3000</v>
      </c>
      <c r="E14" s="13">
        <f t="shared" si="1"/>
        <v>5882</v>
      </c>
      <c r="F14" s="14">
        <v>5.88</v>
      </c>
      <c r="G14" s="15">
        <v>2018009</v>
      </c>
      <c r="H14" s="7">
        <v>5.88</v>
      </c>
    </row>
    <row r="15" spans="1:8" ht="12.75">
      <c r="A15" s="20" t="s">
        <v>23</v>
      </c>
      <c r="B15" s="17">
        <v>90</v>
      </c>
      <c r="C15" s="12">
        <f t="shared" si="2"/>
        <v>1980</v>
      </c>
      <c r="D15" s="25">
        <v>3000</v>
      </c>
      <c r="E15" s="13">
        <f t="shared" si="1"/>
        <v>4980</v>
      </c>
      <c r="F15" s="14">
        <v>4.98</v>
      </c>
      <c r="G15" s="15">
        <v>2018010</v>
      </c>
      <c r="H15" s="26">
        <v>4.98</v>
      </c>
    </row>
    <row r="16" spans="1:8" ht="12.75">
      <c r="A16" s="20" t="s">
        <v>24</v>
      </c>
      <c r="B16" s="17">
        <v>113</v>
      </c>
      <c r="C16" s="12">
        <f t="shared" si="2"/>
        <v>2486</v>
      </c>
      <c r="D16" s="25">
        <v>3000</v>
      </c>
      <c r="E16" s="13">
        <f t="shared" si="1"/>
        <v>5486</v>
      </c>
      <c r="F16" s="14">
        <v>5.486</v>
      </c>
      <c r="G16" s="15">
        <v>2018011</v>
      </c>
      <c r="H16" s="21">
        <v>5.84</v>
      </c>
    </row>
    <row r="17" spans="1:8" ht="12.75">
      <c r="A17" s="10" t="s">
        <v>25</v>
      </c>
      <c r="B17" s="17">
        <v>244</v>
      </c>
      <c r="C17" s="12">
        <f t="shared" si="2"/>
        <v>5368</v>
      </c>
      <c r="D17" s="12">
        <v>6000</v>
      </c>
      <c r="E17" s="13">
        <f t="shared" si="1"/>
        <v>11368</v>
      </c>
      <c r="F17" s="14">
        <v>11.37</v>
      </c>
      <c r="G17" s="15">
        <v>2018012</v>
      </c>
      <c r="H17" s="21">
        <v>11.72</v>
      </c>
    </row>
    <row r="18" spans="1:8" ht="12.75">
      <c r="A18" s="10" t="s">
        <v>26</v>
      </c>
      <c r="B18" s="17">
        <v>833</v>
      </c>
      <c r="C18" s="12">
        <f t="shared" si="2"/>
        <v>18326</v>
      </c>
      <c r="D18" s="12">
        <v>6000</v>
      </c>
      <c r="E18" s="13">
        <f t="shared" si="1"/>
        <v>24326</v>
      </c>
      <c r="F18" s="14">
        <v>24.326</v>
      </c>
      <c r="G18" s="15">
        <v>2018013</v>
      </c>
      <c r="H18" s="7">
        <v>24.33</v>
      </c>
    </row>
    <row r="19" spans="1:8" ht="12.75">
      <c r="A19" s="10" t="s">
        <v>27</v>
      </c>
      <c r="B19" s="17">
        <v>505</v>
      </c>
      <c r="C19" s="12">
        <f t="shared" si="2"/>
        <v>11110</v>
      </c>
      <c r="D19" s="12">
        <v>6000</v>
      </c>
      <c r="E19" s="13">
        <f t="shared" si="1"/>
        <v>17110</v>
      </c>
      <c r="F19" s="19">
        <v>17.11</v>
      </c>
      <c r="G19" s="15">
        <v>2018014</v>
      </c>
      <c r="H19" s="21">
        <v>17.46</v>
      </c>
    </row>
    <row r="20" spans="1:8" ht="12.75">
      <c r="A20" s="22" t="s">
        <v>28</v>
      </c>
      <c r="B20" s="17">
        <v>431</v>
      </c>
      <c r="C20" s="23">
        <f>SUM(B20*20)</f>
        <v>8620</v>
      </c>
      <c r="D20" s="12">
        <v>6000</v>
      </c>
      <c r="E20" s="13">
        <f t="shared" si="1"/>
        <v>14620</v>
      </c>
      <c r="F20" s="14">
        <v>14.62</v>
      </c>
      <c r="G20" s="15">
        <v>2018015</v>
      </c>
      <c r="H20" s="21">
        <v>14.97</v>
      </c>
    </row>
    <row r="21" spans="1:8" ht="12.75">
      <c r="A21" s="22" t="s">
        <v>29</v>
      </c>
      <c r="B21" s="17">
        <v>187</v>
      </c>
      <c r="C21" s="23">
        <f>SUM(B21*20)</f>
        <v>3740</v>
      </c>
      <c r="D21" s="25">
        <v>3000</v>
      </c>
      <c r="E21" s="13">
        <f t="shared" si="1"/>
        <v>6740</v>
      </c>
      <c r="F21" s="14">
        <v>6.74</v>
      </c>
      <c r="G21" s="15">
        <v>2018016</v>
      </c>
      <c r="H21" s="16">
        <v>7.44</v>
      </c>
    </row>
    <row r="22" spans="1:8" ht="12.75">
      <c r="A22" s="10" t="s">
        <v>30</v>
      </c>
      <c r="B22" s="17">
        <v>552</v>
      </c>
      <c r="C22" s="12">
        <f>SUM(B22*22)</f>
        <v>12144</v>
      </c>
      <c r="D22" s="12">
        <v>6000</v>
      </c>
      <c r="E22" s="13">
        <f t="shared" si="1"/>
        <v>18144</v>
      </c>
      <c r="F22" s="19">
        <v>18.14</v>
      </c>
      <c r="G22" s="15">
        <v>2018017</v>
      </c>
      <c r="H22" s="21">
        <v>18.49</v>
      </c>
    </row>
    <row r="23" spans="1:8" ht="12.75">
      <c r="A23" s="22" t="s">
        <v>31</v>
      </c>
      <c r="B23" s="17">
        <v>2047</v>
      </c>
      <c r="C23" s="23">
        <f>SUM(B23*20)</f>
        <v>40940</v>
      </c>
      <c r="D23" s="27">
        <v>6000</v>
      </c>
      <c r="E23" s="13">
        <f t="shared" si="1"/>
        <v>46940</v>
      </c>
      <c r="F23" s="14">
        <v>46.94</v>
      </c>
      <c r="G23" s="15">
        <v>2018018</v>
      </c>
      <c r="H23" s="7">
        <v>46.94</v>
      </c>
    </row>
    <row r="24" spans="1:8" ht="12.75">
      <c r="A24" s="20" t="s">
        <v>32</v>
      </c>
      <c r="B24" s="17">
        <v>83</v>
      </c>
      <c r="C24" s="12">
        <f>SUM(B24*22)</f>
        <v>1826</v>
      </c>
      <c r="D24" s="25">
        <v>3000</v>
      </c>
      <c r="E24" s="13">
        <f t="shared" si="1"/>
        <v>4826</v>
      </c>
      <c r="F24" s="14">
        <v>4.82</v>
      </c>
      <c r="G24" s="15">
        <v>2018019</v>
      </c>
      <c r="H24" s="26">
        <v>4.82</v>
      </c>
    </row>
    <row r="25" spans="1:8" ht="12.75">
      <c r="A25" s="10" t="s">
        <v>33</v>
      </c>
      <c r="B25" s="17">
        <v>220</v>
      </c>
      <c r="C25" s="12">
        <f>SUM(B25*22)</f>
        <v>4840</v>
      </c>
      <c r="D25" s="12">
        <v>6000</v>
      </c>
      <c r="E25" s="13">
        <f t="shared" si="1"/>
        <v>10840</v>
      </c>
      <c r="F25" s="14">
        <v>10.84</v>
      </c>
      <c r="G25" s="15">
        <v>2018020</v>
      </c>
      <c r="H25" s="7">
        <v>10.84</v>
      </c>
    </row>
    <row r="26" spans="1:8" ht="12.75">
      <c r="A26" s="20" t="s">
        <v>34</v>
      </c>
      <c r="B26" s="17">
        <v>139</v>
      </c>
      <c r="C26" s="12">
        <f>SUM(B26*22)</f>
        <v>3058</v>
      </c>
      <c r="D26" s="25">
        <v>3000</v>
      </c>
      <c r="E26" s="13">
        <f t="shared" si="1"/>
        <v>6058</v>
      </c>
      <c r="F26" s="14">
        <v>6.06</v>
      </c>
      <c r="G26" s="15">
        <v>2018021</v>
      </c>
      <c r="H26" s="16">
        <v>6.41</v>
      </c>
    </row>
    <row r="27" spans="1:8" ht="12.75">
      <c r="A27" s="10" t="s">
        <v>35</v>
      </c>
      <c r="B27" s="17">
        <v>299</v>
      </c>
      <c r="C27" s="12">
        <v>6600</v>
      </c>
      <c r="D27" s="12">
        <v>6000</v>
      </c>
      <c r="E27" s="28">
        <f t="shared" si="1"/>
        <v>12600</v>
      </c>
      <c r="F27" s="14">
        <v>12.6</v>
      </c>
      <c r="G27" s="15">
        <v>2018022</v>
      </c>
      <c r="H27" s="16">
        <v>13.65</v>
      </c>
    </row>
    <row r="28" spans="1:9" ht="12.75">
      <c r="A28" s="29" t="s">
        <v>36</v>
      </c>
      <c r="B28" s="30">
        <v>185</v>
      </c>
      <c r="C28" s="12">
        <f>SUM(B28*22)</f>
        <v>4070</v>
      </c>
      <c r="D28" s="31">
        <v>3000</v>
      </c>
      <c r="E28" s="28">
        <f t="shared" si="1"/>
        <v>7070</v>
      </c>
      <c r="F28" s="32">
        <v>7.07</v>
      </c>
      <c r="G28" s="15">
        <v>2018023</v>
      </c>
      <c r="H28" s="24">
        <v>7.07</v>
      </c>
      <c r="I28" t="s">
        <v>20</v>
      </c>
    </row>
    <row r="29" spans="1:9" ht="12.75">
      <c r="A29" s="33" t="s">
        <v>37</v>
      </c>
      <c r="B29" s="34">
        <f>SUM(B6:B28)</f>
        <v>9285</v>
      </c>
      <c r="C29" s="34">
        <f>SUM(C6:C28)</f>
        <v>197838</v>
      </c>
      <c r="D29" s="34">
        <f>SUM(D6:D28)</f>
        <v>117000</v>
      </c>
      <c r="E29" s="34">
        <f>SUM(E6:E28)</f>
        <v>314838</v>
      </c>
      <c r="F29" s="35">
        <f>SUM(F6:F28)</f>
        <v>314.83199999999994</v>
      </c>
      <c r="H29" s="35">
        <f>SUM(H6:H28)</f>
        <v>321.15</v>
      </c>
      <c r="I29" t="s">
        <v>20</v>
      </c>
    </row>
    <row r="30" spans="2:6" ht="12.75">
      <c r="B30" t="s">
        <v>20</v>
      </c>
      <c r="C30" s="36" t="s">
        <v>38</v>
      </c>
      <c r="D30" s="36" t="s">
        <v>38</v>
      </c>
      <c r="E30" s="36" t="s">
        <v>38</v>
      </c>
      <c r="F30" s="36" t="s">
        <v>39</v>
      </c>
    </row>
    <row r="31" spans="3:4" ht="12.75">
      <c r="C31" t="s">
        <v>20</v>
      </c>
      <c r="D31" t="s">
        <v>20</v>
      </c>
    </row>
    <row r="32" ht="12.75">
      <c r="A32" s="37" t="s">
        <v>40</v>
      </c>
    </row>
    <row r="33" ht="12.75">
      <c r="A33" t="s">
        <v>2</v>
      </c>
    </row>
    <row r="34" ht="12.75">
      <c r="A34" t="s">
        <v>41</v>
      </c>
    </row>
    <row r="35" ht="12.75">
      <c r="A35" t="s">
        <v>42</v>
      </c>
    </row>
    <row r="36" ht="12.75">
      <c r="A36" t="s">
        <v>3</v>
      </c>
    </row>
    <row r="37" ht="12.75">
      <c r="A37" t="s">
        <v>43</v>
      </c>
    </row>
    <row r="38" ht="12.75">
      <c r="A38" t="s">
        <v>4</v>
      </c>
    </row>
    <row r="39" ht="12.75">
      <c r="A39" t="s">
        <v>44</v>
      </c>
    </row>
    <row r="40" ht="12.75">
      <c r="A40" t="s">
        <v>45</v>
      </c>
    </row>
    <row r="41" ht="12.75">
      <c r="A41" t="s">
        <v>46</v>
      </c>
    </row>
    <row r="42" ht="12.75">
      <c r="F42" s="38"/>
    </row>
    <row r="43" ht="12.75">
      <c r="A43" s="37" t="s">
        <v>47</v>
      </c>
    </row>
    <row r="46" spans="1:6" ht="12.75">
      <c r="A46" t="s">
        <v>48</v>
      </c>
      <c r="F46" s="39" t="s">
        <v>6</v>
      </c>
    </row>
    <row r="47" spans="2:6" ht="12.75">
      <c r="B47" s="18" t="s">
        <v>49</v>
      </c>
      <c r="E47" s="36" t="s">
        <v>50</v>
      </c>
      <c r="F47" s="38"/>
    </row>
    <row r="48" spans="2:6" ht="12.75">
      <c r="B48" s="40">
        <v>9285</v>
      </c>
      <c r="C48" t="s">
        <v>51</v>
      </c>
      <c r="E48" s="41">
        <v>37140</v>
      </c>
      <c r="F48" s="42">
        <v>37.14</v>
      </c>
    </row>
    <row r="49" spans="2:6" ht="12.75">
      <c r="B49" s="40"/>
      <c r="E49" s="43" t="s">
        <v>52</v>
      </c>
      <c r="F49" s="38"/>
    </row>
    <row r="50" spans="2:6" ht="12.75">
      <c r="B50" s="40">
        <v>6058</v>
      </c>
      <c r="C50" t="s">
        <v>53</v>
      </c>
      <c r="D50" t="s">
        <v>93</v>
      </c>
      <c r="E50" s="44">
        <v>24232</v>
      </c>
      <c r="F50" s="42">
        <v>24.23</v>
      </c>
    </row>
    <row r="51" spans="2:6" ht="12.75">
      <c r="B51" s="40"/>
      <c r="E51" s="41"/>
      <c r="F51" s="42"/>
    </row>
    <row r="52" spans="1:6" ht="12.75">
      <c r="A52" t="s">
        <v>54</v>
      </c>
      <c r="B52" s="40">
        <v>4563</v>
      </c>
      <c r="C52" s="45" t="s">
        <v>55</v>
      </c>
      <c r="E52" s="36"/>
      <c r="F52" s="38"/>
    </row>
    <row r="53" spans="1:6" ht="12.75">
      <c r="A53" s="36" t="s">
        <v>56</v>
      </c>
      <c r="B53" s="40">
        <v>702</v>
      </c>
      <c r="C53" t="s">
        <v>29</v>
      </c>
      <c r="E53" s="46"/>
      <c r="F53" s="38"/>
    </row>
    <row r="54" spans="1:6" ht="12.75">
      <c r="A54" s="36" t="s">
        <v>57</v>
      </c>
      <c r="B54" s="40">
        <v>1053</v>
      </c>
      <c r="C54" t="s">
        <v>35</v>
      </c>
      <c r="E54" s="47"/>
      <c r="F54" s="42"/>
    </row>
    <row r="55" spans="1:6" ht="12.75">
      <c r="A55" s="36" t="s">
        <v>37</v>
      </c>
      <c r="B55" s="73">
        <f>SUM(B52:B54)</f>
        <v>6318</v>
      </c>
      <c r="C55" s="37" t="s">
        <v>94</v>
      </c>
      <c r="E55" s="47"/>
      <c r="F55" s="42"/>
    </row>
    <row r="56" ht="12.75">
      <c r="B56" t="s">
        <v>20</v>
      </c>
    </row>
    <row r="57" ht="12.75">
      <c r="B57" t="s">
        <v>20</v>
      </c>
    </row>
  </sheetData>
  <sheetProtection selectLockedCells="1" selectUnlockedCells="1"/>
  <mergeCells count="3">
    <mergeCell ref="A1:G1"/>
    <mergeCell ref="A2:G2"/>
    <mergeCell ref="A4:A5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9">
      <selection activeCell="C44" sqref="C44:D44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49.140625" style="0" customWidth="1"/>
    <col min="4" max="4" width="11.00390625" style="0" customWidth="1"/>
    <col min="5" max="5" width="11.8515625" style="0" customWidth="1"/>
  </cols>
  <sheetData>
    <row r="1" spans="1:4" ht="15.75">
      <c r="A1" s="48"/>
      <c r="B1" s="81" t="s">
        <v>58</v>
      </c>
      <c r="C1" s="81"/>
      <c r="D1" s="81"/>
    </row>
    <row r="2" spans="1:4" ht="15.75">
      <c r="A2" s="48"/>
      <c r="B2" s="81" t="s">
        <v>59</v>
      </c>
      <c r="C2" s="81"/>
      <c r="D2" s="81"/>
    </row>
    <row r="4" spans="2:4" ht="20.25">
      <c r="B4" s="82" t="s">
        <v>60</v>
      </c>
      <c r="C4" s="82"/>
      <c r="D4" s="82"/>
    </row>
    <row r="6" spans="2:4" ht="15.75">
      <c r="B6" s="49" t="s">
        <v>61</v>
      </c>
      <c r="C6" s="50" t="s">
        <v>62</v>
      </c>
      <c r="D6" s="51" t="s">
        <v>63</v>
      </c>
    </row>
    <row r="7" spans="2:6" ht="15">
      <c r="B7" s="52">
        <v>4121</v>
      </c>
      <c r="C7" s="52" t="s">
        <v>64</v>
      </c>
      <c r="D7" s="53">
        <v>314.83</v>
      </c>
      <c r="F7" s="37"/>
    </row>
    <row r="8" spans="2:7" ht="15">
      <c r="B8" s="54">
        <v>4121</v>
      </c>
      <c r="C8" s="54" t="s">
        <v>65</v>
      </c>
      <c r="D8" s="55">
        <v>6.32</v>
      </c>
      <c r="G8" t="s">
        <v>20</v>
      </c>
    </row>
    <row r="9" spans="2:4" ht="15">
      <c r="B9" s="56">
        <v>2119</v>
      </c>
      <c r="C9" s="56" t="s">
        <v>91</v>
      </c>
      <c r="D9" s="57">
        <v>6.05</v>
      </c>
    </row>
    <row r="10" spans="2:4" ht="15">
      <c r="B10" s="56">
        <v>2141</v>
      </c>
      <c r="C10" s="56" t="s">
        <v>66</v>
      </c>
      <c r="D10" s="57">
        <v>0.1</v>
      </c>
    </row>
    <row r="11" spans="2:4" ht="15.75">
      <c r="B11" s="58"/>
      <c r="C11" s="59" t="s">
        <v>67</v>
      </c>
      <c r="D11" s="60">
        <f>SUM(D7:D10)</f>
        <v>327.3</v>
      </c>
    </row>
    <row r="12" ht="12.75">
      <c r="D12" s="61" t="s">
        <v>20</v>
      </c>
    </row>
    <row r="14" spans="2:4" ht="15">
      <c r="B14" s="48"/>
      <c r="C14" s="48"/>
      <c r="D14" s="48"/>
    </row>
    <row r="15" spans="2:4" ht="15.75">
      <c r="B15" s="49" t="s">
        <v>61</v>
      </c>
      <c r="C15" s="50" t="s">
        <v>68</v>
      </c>
      <c r="D15" s="51" t="s">
        <v>69</v>
      </c>
    </row>
    <row r="16" spans="2:4" ht="15">
      <c r="B16" s="54">
        <v>5139</v>
      </c>
      <c r="C16" s="54" t="s">
        <v>70</v>
      </c>
      <c r="D16" s="55">
        <v>3</v>
      </c>
    </row>
    <row r="17" spans="2:4" ht="15">
      <c r="B17" s="54">
        <v>5161</v>
      </c>
      <c r="C17" s="54" t="s">
        <v>71</v>
      </c>
      <c r="D17" s="55">
        <v>1</v>
      </c>
    </row>
    <row r="18" spans="2:4" ht="15">
      <c r="B18" s="54">
        <v>5162</v>
      </c>
      <c r="C18" s="54" t="s">
        <v>72</v>
      </c>
      <c r="D18" s="55">
        <v>3</v>
      </c>
    </row>
    <row r="19" spans="2:4" ht="15">
      <c r="B19" s="54">
        <v>5163</v>
      </c>
      <c r="C19" s="54" t="s">
        <v>73</v>
      </c>
      <c r="D19" s="55">
        <v>7</v>
      </c>
    </row>
    <row r="20" spans="2:4" ht="15">
      <c r="B20" s="54"/>
      <c r="C20" s="54" t="s">
        <v>74</v>
      </c>
      <c r="D20" s="55">
        <v>6.32</v>
      </c>
    </row>
    <row r="21" spans="2:4" ht="15">
      <c r="B21" s="54">
        <v>5168</v>
      </c>
      <c r="C21" s="54" t="s">
        <v>75</v>
      </c>
      <c r="D21" s="55">
        <v>12</v>
      </c>
    </row>
    <row r="22" spans="2:4" ht="15">
      <c r="B22" s="54">
        <v>5169</v>
      </c>
      <c r="C22" s="54" t="s">
        <v>76</v>
      </c>
      <c r="D22" s="55">
        <v>15</v>
      </c>
    </row>
    <row r="23" spans="2:8" ht="15">
      <c r="B23" s="54"/>
      <c r="C23" s="54" t="s">
        <v>77</v>
      </c>
      <c r="D23" s="55">
        <v>72</v>
      </c>
      <c r="E23" s="62" t="s">
        <v>20</v>
      </c>
      <c r="F23" s="63"/>
      <c r="G23" s="63"/>
      <c r="H23" s="63"/>
    </row>
    <row r="24" spans="2:8" ht="15">
      <c r="B24" s="54"/>
      <c r="C24" s="54" t="s">
        <v>78</v>
      </c>
      <c r="D24" s="55">
        <v>18.15</v>
      </c>
      <c r="E24" s="63"/>
      <c r="F24" s="63"/>
      <c r="G24" s="63"/>
      <c r="H24" s="63"/>
    </row>
    <row r="25" spans="2:8" ht="15">
      <c r="B25" s="54"/>
      <c r="C25" s="54" t="s">
        <v>79</v>
      </c>
      <c r="D25" s="55">
        <v>14.4</v>
      </c>
      <c r="E25" s="63"/>
      <c r="F25" s="63"/>
      <c r="G25" s="63"/>
      <c r="H25" s="63"/>
    </row>
    <row r="26" spans="2:5" ht="15">
      <c r="B26" s="54">
        <v>5179</v>
      </c>
      <c r="C26" s="54" t="s">
        <v>80</v>
      </c>
      <c r="D26" s="55">
        <v>24.23</v>
      </c>
      <c r="E26" t="s">
        <v>20</v>
      </c>
    </row>
    <row r="27" spans="2:4" ht="15">
      <c r="B27" s="56">
        <v>5222</v>
      </c>
      <c r="C27" s="56" t="s">
        <v>81</v>
      </c>
      <c r="D27" s="57">
        <v>5</v>
      </c>
    </row>
    <row r="28" spans="2:5" ht="15">
      <c r="B28" s="56">
        <v>5179</v>
      </c>
      <c r="C28" s="56" t="s">
        <v>82</v>
      </c>
      <c r="D28" s="57">
        <v>37.14</v>
      </c>
      <c r="E28" t="s">
        <v>20</v>
      </c>
    </row>
    <row r="29" spans="2:4" ht="15">
      <c r="B29" s="56">
        <v>5329</v>
      </c>
      <c r="C29" s="56" t="s">
        <v>83</v>
      </c>
      <c r="D29" s="57">
        <v>5</v>
      </c>
    </row>
    <row r="30" spans="2:4" ht="15.75">
      <c r="B30" s="64"/>
      <c r="C30" s="76" t="s">
        <v>84</v>
      </c>
      <c r="D30" s="77">
        <f>SUM(D16:D29)</f>
        <v>223.24</v>
      </c>
    </row>
    <row r="32" spans="2:6" ht="15.75">
      <c r="B32" s="65"/>
      <c r="C32" s="66" t="s">
        <v>85</v>
      </c>
      <c r="D32" s="75">
        <f>SUM(D11-D30)</f>
        <v>104.06</v>
      </c>
      <c r="F32" s="37"/>
    </row>
    <row r="34" ht="15.75">
      <c r="C34" s="68" t="s">
        <v>20</v>
      </c>
    </row>
    <row r="35" spans="2:4" ht="15.75">
      <c r="B35" s="48" t="s">
        <v>98</v>
      </c>
      <c r="C35" s="67"/>
      <c r="D35" s="68"/>
    </row>
    <row r="36" spans="2:4" ht="15">
      <c r="B36" s="48"/>
      <c r="C36" s="48"/>
      <c r="D36" s="48"/>
    </row>
    <row r="37" ht="15">
      <c r="B37" s="48" t="s">
        <v>92</v>
      </c>
    </row>
    <row r="38" spans="2:3" ht="12.75">
      <c r="B38" s="37"/>
      <c r="C38" s="37"/>
    </row>
    <row r="39" spans="2:4" ht="15">
      <c r="B39" s="48" t="s">
        <v>86</v>
      </c>
      <c r="C39" s="48"/>
      <c r="D39" s="48"/>
    </row>
    <row r="40" spans="2:4" ht="15">
      <c r="B40" s="48" t="s">
        <v>87</v>
      </c>
      <c r="C40" s="48"/>
      <c r="D40" s="48"/>
    </row>
    <row r="41" spans="2:5" ht="15.75">
      <c r="B41" s="68"/>
      <c r="C41" s="68"/>
      <c r="D41" s="37"/>
      <c r="E41" t="s">
        <v>20</v>
      </c>
    </row>
    <row r="42" spans="1:3" ht="15.75">
      <c r="A42" s="48"/>
      <c r="B42" s="69" t="s">
        <v>88</v>
      </c>
      <c r="C42" s="78">
        <v>43131</v>
      </c>
    </row>
    <row r="43" spans="1:4" ht="15.75">
      <c r="A43" s="70"/>
      <c r="B43" s="71"/>
      <c r="C43" s="68"/>
      <c r="D43" t="s">
        <v>20</v>
      </c>
    </row>
    <row r="44" spans="1:4" ht="15.75">
      <c r="A44" s="72"/>
      <c r="B44" s="74" t="s">
        <v>89</v>
      </c>
      <c r="C44" s="83">
        <v>43167</v>
      </c>
      <c r="D44" s="84"/>
    </row>
    <row r="45" spans="1:3" ht="15.75">
      <c r="A45" s="70"/>
      <c r="B45" s="68"/>
      <c r="C45" s="68"/>
    </row>
    <row r="46" spans="2:3" ht="15.75">
      <c r="B46" s="69" t="s">
        <v>90</v>
      </c>
      <c r="C46" s="68"/>
    </row>
    <row r="48" ht="12.75">
      <c r="B48" t="s">
        <v>95</v>
      </c>
    </row>
  </sheetData>
  <sheetProtection selectLockedCells="1" selectUnlockedCells="1"/>
  <mergeCells count="4">
    <mergeCell ref="B1:D1"/>
    <mergeCell ref="B2:D2"/>
    <mergeCell ref="B4:D4"/>
    <mergeCell ref="C44:D44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2018-01-29T11:58:49Z</cp:lastPrinted>
  <dcterms:created xsi:type="dcterms:W3CDTF">2018-01-29T12:25:55Z</dcterms:created>
  <dcterms:modified xsi:type="dcterms:W3CDTF">2018-01-29T14:44:31Z</dcterms:modified>
  <cp:category/>
  <cp:version/>
  <cp:contentType/>
  <cp:contentStatus/>
</cp:coreProperties>
</file>